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O10" i="1"/>
  <c r="N10" i="1"/>
  <c r="L10" i="1"/>
  <c r="L17" i="1" s="1"/>
  <c r="J10" i="1"/>
  <c r="J17" i="1" s="1"/>
  <c r="H10" i="1"/>
  <c r="I10" i="1" s="1"/>
  <c r="F10" i="1"/>
  <c r="G10" i="1" s="1"/>
  <c r="E10" i="1"/>
  <c r="E17" i="1" s="1"/>
  <c r="G17" i="1" s="1"/>
  <c r="G16" i="1"/>
  <c r="O16" i="1"/>
  <c r="N16" i="1"/>
  <c r="L16" i="1"/>
  <c r="M16" i="1" s="1"/>
  <c r="J16" i="1"/>
  <c r="K16" i="1" s="1"/>
  <c r="H16" i="1"/>
  <c r="I16" i="1" s="1"/>
  <c r="F16" i="1"/>
  <c r="E16" i="1"/>
  <c r="K14" i="1"/>
  <c r="M17" i="1" l="1"/>
  <c r="K17" i="1"/>
  <c r="K10" i="1"/>
  <c r="H17" i="1"/>
  <c r="I17" i="1" s="1"/>
  <c r="M10" i="1"/>
  <c r="M15" i="1"/>
  <c r="K15" i="1"/>
  <c r="I15" i="1"/>
  <c r="G15" i="1"/>
  <c r="M14" i="1"/>
  <c r="I14" i="1"/>
  <c r="G14" i="1"/>
  <c r="M13" i="1"/>
  <c r="K13" i="1"/>
  <c r="I13" i="1"/>
  <c r="G13" i="1"/>
  <c r="M12" i="1"/>
  <c r="K12" i="1"/>
  <c r="I12" i="1"/>
  <c r="G12" i="1"/>
  <c r="M9" i="1"/>
  <c r="K9" i="1"/>
  <c r="I9" i="1"/>
  <c r="G9" i="1"/>
  <c r="M8" i="1"/>
  <c r="K8" i="1"/>
  <c r="I8" i="1"/>
  <c r="G8" i="1"/>
</calcChain>
</file>

<file path=xl/sharedStrings.xml><?xml version="1.0" encoding="utf-8"?>
<sst xmlns="http://schemas.openxmlformats.org/spreadsheetml/2006/main" count="53" uniqueCount="43">
  <si>
    <t>№ групи</t>
  </si>
  <si>
    <t>Професія</t>
  </si>
  <si>
    <t>з них досягли рівня:</t>
  </si>
  <si>
    <t>к-сть</t>
  </si>
  <si>
    <t>%</t>
  </si>
  <si>
    <t>Результати випуску 2025 року</t>
  </si>
  <si>
    <t>Кількість учнів, що складали ДКА</t>
  </si>
  <si>
    <t>Дата проведення</t>
  </si>
  <si>
    <t>31.01.25р.</t>
  </si>
  <si>
    <t>№ 11</t>
  </si>
  <si>
    <t>№ 8</t>
  </si>
  <si>
    <t>20.02.25р.</t>
  </si>
  <si>
    <t>Сиром'ятник М.В.</t>
  </si>
  <si>
    <t xml:space="preserve">Третяка В.С. </t>
  </si>
  <si>
    <t>достатнього  (7-9 балів)</t>
  </si>
  <si>
    <t>середнього  (4-6 балів)</t>
  </si>
  <si>
    <t>початкового  (1-3 балів)</t>
  </si>
  <si>
    <t>Зимовий випуск</t>
  </si>
  <si>
    <t>Літній випуск</t>
  </si>
  <si>
    <t>№ 303</t>
  </si>
  <si>
    <t>5212 "Провідник пасажирського вагона" 4211 "Касир квитковий"</t>
  </si>
  <si>
    <t>23.06.25р.</t>
  </si>
  <si>
    <t>Чеботарьова О.М.</t>
  </si>
  <si>
    <t>№7</t>
  </si>
  <si>
    <t xml:space="preserve">Середній бал </t>
  </si>
  <si>
    <t>ДКА</t>
  </si>
  <si>
    <t>навчання</t>
  </si>
  <si>
    <t>30.06.25р.</t>
  </si>
  <si>
    <t>5212 "Провідник пасажирського вагона"</t>
  </si>
  <si>
    <t>Богуславський В.М.</t>
  </si>
  <si>
    <t>№ 301</t>
  </si>
  <si>
    <t>№302</t>
  </si>
  <si>
    <t>Киселиця Ю.В.</t>
  </si>
  <si>
    <t>Приміткии</t>
  </si>
  <si>
    <t>4 достроковий випуск</t>
  </si>
  <si>
    <t>7233 СРРС. 8311 Помічник машиніста електропоїзда</t>
  </si>
  <si>
    <t>7233 СРРС. 8311 Помічник машиніста тепловоза</t>
  </si>
  <si>
    <t>7233 СРРС. 8311 Помічник машиніста тепловоза/ електровоза</t>
  </si>
  <si>
    <t>7233 СРРС. 8311 Помічник машиніста електровоза</t>
  </si>
  <si>
    <t>високого (10-11 балів)</t>
  </si>
  <si>
    <t>Разом</t>
  </si>
  <si>
    <t>ВСЬОГО</t>
  </si>
  <si>
    <t>П.І.Б.        майстра в/н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</si>
</sst>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justify" vertical="center"/>
    </xf>
    <xf numFmtId="0" fontId="2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/>
    <xf numFmtId="2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11" fillId="0" borderId="1" xfId="0" applyFont="1" applyBorder="1"/>
    <xf numFmtId="0" fontId="11" fillId="2" borderId="1" xfId="0" applyFont="1" applyFill="1" applyBorder="1"/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/>
    <xf numFmtId="2" fontId="8" fillId="0" borderId="1" xfId="0" applyNumberFormat="1" applyFont="1" applyBorder="1" applyAlignment="1">
      <alignment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7"/>
  <sheetViews>
    <sheetView tabSelected="1" workbookViewId="0">
      <selection activeCell="G9" sqref="G9"/>
    </sheetView>
  </sheetViews>
  <sheetFormatPr defaultRowHeight="15.75" x14ac:dyDescent="0.25"/>
  <cols>
    <col min="1" max="1" width="9.140625" style="18" customWidth="1"/>
    <col min="2" max="2" width="9.28515625" style="19" customWidth="1"/>
    <col min="3" max="3" width="18" style="29" customWidth="1"/>
    <col min="4" max="4" width="14.5703125" style="19" customWidth="1"/>
    <col min="5" max="5" width="7.5703125" style="43" customWidth="1"/>
    <col min="6" max="15" width="6.85546875" style="9" customWidth="1"/>
    <col min="16" max="16" width="11.28515625" style="22" customWidth="1"/>
    <col min="17" max="16384" width="9.140625" style="9"/>
  </cols>
  <sheetData>
    <row r="2" spans="1:16" x14ac:dyDescent="0.25">
      <c r="D2" s="10" t="s">
        <v>5</v>
      </c>
      <c r="E2" s="10"/>
      <c r="F2" s="10"/>
      <c r="G2" s="10"/>
      <c r="H2" s="10"/>
      <c r="I2" s="10"/>
      <c r="J2" s="10"/>
      <c r="K2" s="10"/>
    </row>
    <row r="4" spans="1:16" ht="22.5" customHeight="1" x14ac:dyDescent="0.25">
      <c r="A4" s="2" t="s">
        <v>0</v>
      </c>
      <c r="B4" s="1" t="s">
        <v>7</v>
      </c>
      <c r="C4" s="30" t="s">
        <v>1</v>
      </c>
      <c r="D4" s="1" t="s">
        <v>42</v>
      </c>
      <c r="E4" s="25" t="s">
        <v>6</v>
      </c>
      <c r="F4" s="1" t="s">
        <v>2</v>
      </c>
      <c r="G4" s="1"/>
      <c r="H4" s="1"/>
      <c r="I4" s="1"/>
      <c r="J4" s="1"/>
      <c r="K4" s="1"/>
      <c r="L4" s="1"/>
      <c r="M4" s="1"/>
      <c r="N4" s="11" t="s">
        <v>24</v>
      </c>
      <c r="O4" s="11"/>
      <c r="P4" s="26" t="s">
        <v>33</v>
      </c>
    </row>
    <row r="5" spans="1:16" ht="36" customHeight="1" x14ac:dyDescent="0.25">
      <c r="A5" s="2"/>
      <c r="B5" s="1"/>
      <c r="C5" s="30"/>
      <c r="D5" s="1"/>
      <c r="E5" s="25"/>
      <c r="F5" s="1" t="s">
        <v>16</v>
      </c>
      <c r="G5" s="1"/>
      <c r="H5" s="1" t="s">
        <v>15</v>
      </c>
      <c r="I5" s="1"/>
      <c r="J5" s="1" t="s">
        <v>14</v>
      </c>
      <c r="K5" s="1"/>
      <c r="L5" s="1" t="s">
        <v>39</v>
      </c>
      <c r="M5" s="1"/>
      <c r="N5" s="11"/>
      <c r="O5" s="11"/>
      <c r="P5" s="26"/>
    </row>
    <row r="6" spans="1:16" ht="31.5" x14ac:dyDescent="0.25">
      <c r="A6" s="2"/>
      <c r="B6" s="1"/>
      <c r="C6" s="30"/>
      <c r="D6" s="1"/>
      <c r="E6" s="25"/>
      <c r="F6" s="3" t="s">
        <v>3</v>
      </c>
      <c r="G6" s="4" t="s">
        <v>4</v>
      </c>
      <c r="H6" s="3" t="s">
        <v>3</v>
      </c>
      <c r="I6" s="4" t="s">
        <v>4</v>
      </c>
      <c r="J6" s="3" t="s">
        <v>3</v>
      </c>
      <c r="K6" s="4" t="s">
        <v>4</v>
      </c>
      <c r="L6" s="3" t="s">
        <v>3</v>
      </c>
      <c r="M6" s="4" t="s">
        <v>4</v>
      </c>
      <c r="N6" s="12" t="s">
        <v>26</v>
      </c>
      <c r="O6" s="13" t="s">
        <v>25</v>
      </c>
      <c r="P6" s="26"/>
    </row>
    <row r="7" spans="1:16" ht="21.75" customHeight="1" x14ac:dyDescent="0.25">
      <c r="A7" s="2" t="s">
        <v>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13"/>
      <c r="P7" s="27"/>
    </row>
    <row r="8" spans="1:16" ht="44.25" customHeight="1" x14ac:dyDescent="0.25">
      <c r="A8" s="5" t="s">
        <v>10</v>
      </c>
      <c r="B8" s="7" t="s">
        <v>8</v>
      </c>
      <c r="C8" s="31" t="s">
        <v>35</v>
      </c>
      <c r="D8" s="14" t="s">
        <v>12</v>
      </c>
      <c r="E8" s="3">
        <v>18</v>
      </c>
      <c r="F8" s="6">
        <v>0</v>
      </c>
      <c r="G8" s="4">
        <f>(F8/E8)*100</f>
        <v>0</v>
      </c>
      <c r="H8" s="6">
        <v>9</v>
      </c>
      <c r="I8" s="4">
        <f>(H8/E8)*100</f>
        <v>50</v>
      </c>
      <c r="J8" s="6">
        <v>7</v>
      </c>
      <c r="K8" s="4">
        <f>(J8/E8)*100</f>
        <v>38.888888888888893</v>
      </c>
      <c r="L8" s="6">
        <v>2</v>
      </c>
      <c r="M8" s="4">
        <f>(L8/E8)*100</f>
        <v>11.111111111111111</v>
      </c>
      <c r="N8" s="15">
        <v>6.6</v>
      </c>
      <c r="O8" s="13">
        <v>6.78</v>
      </c>
      <c r="P8" s="27"/>
    </row>
    <row r="9" spans="1:16" ht="44.25" customHeight="1" x14ac:dyDescent="0.25">
      <c r="A9" s="16" t="s">
        <v>9</v>
      </c>
      <c r="B9" s="14" t="s">
        <v>11</v>
      </c>
      <c r="C9" s="32" t="s">
        <v>36</v>
      </c>
      <c r="D9" s="14" t="s">
        <v>13</v>
      </c>
      <c r="E9" s="3">
        <v>17</v>
      </c>
      <c r="F9" s="6">
        <v>0</v>
      </c>
      <c r="G9" s="4">
        <f>(F9/E9)*100</f>
        <v>0</v>
      </c>
      <c r="H9" s="6">
        <v>4</v>
      </c>
      <c r="I9" s="4">
        <f>(H9/E9)*100</f>
        <v>23.52941176470588</v>
      </c>
      <c r="J9" s="6">
        <v>10</v>
      </c>
      <c r="K9" s="4">
        <f>(J9/E9)*100</f>
        <v>58.82352941176471</v>
      </c>
      <c r="L9" s="6">
        <v>3</v>
      </c>
      <c r="M9" s="4">
        <f>(L9/E9)*100</f>
        <v>17.647058823529413</v>
      </c>
      <c r="N9" s="15">
        <v>6.6</v>
      </c>
      <c r="O9" s="13">
        <v>7.41</v>
      </c>
      <c r="P9" s="27"/>
    </row>
    <row r="10" spans="1:16" s="18" customFormat="1" ht="44.25" customHeight="1" x14ac:dyDescent="0.25">
      <c r="A10" s="34" t="s">
        <v>40</v>
      </c>
      <c r="B10" s="35"/>
      <c r="C10" s="35"/>
      <c r="D10" s="36"/>
      <c r="E10" s="40">
        <f>SUM(E8:E9)</f>
        <v>35</v>
      </c>
      <c r="F10" s="16">
        <f>SUM(F8:F9)</f>
        <v>0</v>
      </c>
      <c r="G10" s="8">
        <f>(F10/E10)*100</f>
        <v>0</v>
      </c>
      <c r="H10" s="16">
        <f>SUM(H8:H9)</f>
        <v>13</v>
      </c>
      <c r="I10" s="8">
        <f>(H10/E10)*100</f>
        <v>37.142857142857146</v>
      </c>
      <c r="J10" s="17">
        <f>SUM(J8:J9)</f>
        <v>17</v>
      </c>
      <c r="K10" s="8">
        <f>(J10/E10)*100</f>
        <v>48.571428571428569</v>
      </c>
      <c r="L10" s="16">
        <f>SUM(L8:L9)</f>
        <v>5</v>
      </c>
      <c r="M10" s="8">
        <f>(L10/E10)*100</f>
        <v>14.285714285714285</v>
      </c>
      <c r="N10" s="16">
        <f>AVERAGE(N8:N9)</f>
        <v>6.6</v>
      </c>
      <c r="O10" s="16">
        <f>AVERAGE(O8:O9)</f>
        <v>7.0950000000000006</v>
      </c>
      <c r="P10" s="23"/>
    </row>
    <row r="11" spans="1:16" ht="26.25" customHeight="1" x14ac:dyDescent="0.25">
      <c r="A11" s="33" t="s">
        <v>18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13"/>
      <c r="P11" s="27"/>
    </row>
    <row r="12" spans="1:16" ht="65.25" customHeight="1" x14ac:dyDescent="0.25">
      <c r="A12" s="16" t="s">
        <v>19</v>
      </c>
      <c r="B12" s="14" t="s">
        <v>21</v>
      </c>
      <c r="C12" s="31" t="s">
        <v>20</v>
      </c>
      <c r="D12" s="14" t="s">
        <v>22</v>
      </c>
      <c r="E12" s="6">
        <v>21</v>
      </c>
      <c r="F12" s="6">
        <v>0</v>
      </c>
      <c r="G12" s="4">
        <f>(F12/E12)*100</f>
        <v>0</v>
      </c>
      <c r="H12" s="6">
        <v>4</v>
      </c>
      <c r="I12" s="4">
        <f>(H12/E12)*100</f>
        <v>19.047619047619047</v>
      </c>
      <c r="J12" s="6">
        <v>9</v>
      </c>
      <c r="K12" s="4">
        <f>(J12/E12)*100</f>
        <v>42.857142857142854</v>
      </c>
      <c r="L12" s="6">
        <v>8</v>
      </c>
      <c r="M12" s="4">
        <f>(L12/E12)*100</f>
        <v>38.095238095238095</v>
      </c>
      <c r="N12" s="15">
        <v>7.73</v>
      </c>
      <c r="O12" s="13">
        <v>8.2899999999999991</v>
      </c>
      <c r="P12" s="28" t="s">
        <v>34</v>
      </c>
    </row>
    <row r="13" spans="1:16" ht="45" x14ac:dyDescent="0.25">
      <c r="A13" s="16" t="s">
        <v>23</v>
      </c>
      <c r="B13" s="14" t="s">
        <v>27</v>
      </c>
      <c r="C13" s="31" t="s">
        <v>28</v>
      </c>
      <c r="D13" s="14" t="s">
        <v>29</v>
      </c>
      <c r="E13" s="41">
        <v>28</v>
      </c>
      <c r="F13" s="6">
        <v>0</v>
      </c>
      <c r="G13" s="4">
        <f t="shared" ref="G13:G17" si="0">(F13/E13)*100</f>
        <v>0</v>
      </c>
      <c r="H13" s="6">
        <v>19</v>
      </c>
      <c r="I13" s="4">
        <f t="shared" ref="I13:I17" si="1">(H13/E13)*100</f>
        <v>67.857142857142861</v>
      </c>
      <c r="J13" s="6">
        <v>9</v>
      </c>
      <c r="K13" s="4">
        <f t="shared" ref="K13:K17" si="2">(J13/E13)*100</f>
        <v>32.142857142857146</v>
      </c>
      <c r="L13" s="6"/>
      <c r="M13" s="4">
        <f t="shared" ref="M13:M17" si="3">(L13/E13)*100</f>
        <v>0</v>
      </c>
      <c r="N13" s="13">
        <v>6.81</v>
      </c>
      <c r="O13" s="13">
        <v>5.96</v>
      </c>
      <c r="P13" s="27"/>
    </row>
    <row r="14" spans="1:16" ht="75" x14ac:dyDescent="0.25">
      <c r="A14" s="16" t="s">
        <v>30</v>
      </c>
      <c r="B14" s="14" t="s">
        <v>27</v>
      </c>
      <c r="C14" s="32" t="s">
        <v>37</v>
      </c>
      <c r="D14" s="14" t="s">
        <v>32</v>
      </c>
      <c r="E14" s="41">
        <v>14</v>
      </c>
      <c r="F14" s="6">
        <v>0</v>
      </c>
      <c r="G14" s="4">
        <f t="shared" si="0"/>
        <v>0</v>
      </c>
      <c r="H14" s="6">
        <v>9</v>
      </c>
      <c r="I14" s="4">
        <f t="shared" si="1"/>
        <v>64.285714285714292</v>
      </c>
      <c r="J14" s="6">
        <v>5</v>
      </c>
      <c r="K14" s="4">
        <f>(J14/E14)*100</f>
        <v>35.714285714285715</v>
      </c>
      <c r="L14" s="6"/>
      <c r="M14" s="4">
        <f t="shared" si="3"/>
        <v>0</v>
      </c>
      <c r="N14" s="13">
        <v>6.1</v>
      </c>
      <c r="O14" s="13">
        <v>6.1</v>
      </c>
      <c r="P14" s="27"/>
    </row>
    <row r="15" spans="1:16" ht="60" x14ac:dyDescent="0.25">
      <c r="A15" s="16" t="s">
        <v>31</v>
      </c>
      <c r="B15" s="14" t="s">
        <v>27</v>
      </c>
      <c r="C15" s="32" t="s">
        <v>38</v>
      </c>
      <c r="D15" s="14" t="s">
        <v>12</v>
      </c>
      <c r="E15" s="41">
        <v>11</v>
      </c>
      <c r="F15" s="6">
        <v>0</v>
      </c>
      <c r="G15" s="4">
        <f t="shared" si="0"/>
        <v>0</v>
      </c>
      <c r="H15" s="6">
        <v>2</v>
      </c>
      <c r="I15" s="4">
        <f t="shared" si="1"/>
        <v>18.181818181818183</v>
      </c>
      <c r="J15" s="6">
        <v>5</v>
      </c>
      <c r="K15" s="4">
        <f t="shared" si="2"/>
        <v>45.454545454545453</v>
      </c>
      <c r="L15" s="6">
        <v>4</v>
      </c>
      <c r="M15" s="4">
        <f t="shared" si="3"/>
        <v>36.363636363636367</v>
      </c>
      <c r="N15" s="13">
        <v>7.5</v>
      </c>
      <c r="O15" s="13">
        <v>7.9</v>
      </c>
      <c r="P15" s="27"/>
    </row>
    <row r="16" spans="1:16" s="18" customFormat="1" ht="27.75" customHeight="1" x14ac:dyDescent="0.25">
      <c r="A16" s="34" t="s">
        <v>40</v>
      </c>
      <c r="B16" s="35"/>
      <c r="C16" s="35"/>
      <c r="D16" s="36"/>
      <c r="E16" s="40">
        <f>SUM(E12:E15)</f>
        <v>74</v>
      </c>
      <c r="F16" s="16">
        <f>SUM(F12:F15)</f>
        <v>0</v>
      </c>
      <c r="G16" s="8">
        <f t="shared" si="0"/>
        <v>0</v>
      </c>
      <c r="H16" s="16">
        <f>SUM(H12:H15)</f>
        <v>34</v>
      </c>
      <c r="I16" s="8">
        <f t="shared" si="1"/>
        <v>45.945945945945951</v>
      </c>
      <c r="J16" s="16">
        <f>SUM(J12:J15)</f>
        <v>28</v>
      </c>
      <c r="K16" s="8">
        <f t="shared" si="2"/>
        <v>37.837837837837839</v>
      </c>
      <c r="L16" s="16">
        <f>SUM(L12:L15)</f>
        <v>12</v>
      </c>
      <c r="M16" s="8">
        <f t="shared" si="3"/>
        <v>16.216216216216218</v>
      </c>
      <c r="N16" s="16">
        <f>AVERAGE(N12:N15)</f>
        <v>7.0350000000000001</v>
      </c>
      <c r="O16" s="16">
        <f>AVERAGE(O12:O15)</f>
        <v>7.0625</v>
      </c>
      <c r="P16" s="23"/>
    </row>
    <row r="17" spans="1:16" s="18" customFormat="1" ht="33" customHeight="1" x14ac:dyDescent="0.25">
      <c r="A17" s="37" t="s">
        <v>41</v>
      </c>
      <c r="B17" s="38"/>
      <c r="C17" s="38"/>
      <c r="D17" s="39"/>
      <c r="E17" s="42">
        <f>E10+E16</f>
        <v>109</v>
      </c>
      <c r="F17" s="20">
        <f>F10+F16</f>
        <v>0</v>
      </c>
      <c r="G17" s="21">
        <f t="shared" si="0"/>
        <v>0</v>
      </c>
      <c r="H17" s="20">
        <f>H10+H16</f>
        <v>47</v>
      </c>
      <c r="I17" s="21">
        <f t="shared" si="1"/>
        <v>43.119266055045877</v>
      </c>
      <c r="J17" s="20">
        <f>J10+J16</f>
        <v>45</v>
      </c>
      <c r="K17" s="21">
        <f t="shared" si="2"/>
        <v>41.284403669724774</v>
      </c>
      <c r="L17" s="20">
        <f>L10+L16</f>
        <v>17</v>
      </c>
      <c r="M17" s="21">
        <f t="shared" si="3"/>
        <v>15.596330275229359</v>
      </c>
      <c r="N17" s="20"/>
      <c r="O17" s="20"/>
      <c r="P17" s="24"/>
    </row>
  </sheetData>
  <mergeCells count="18">
    <mergeCell ref="A16:D16"/>
    <mergeCell ref="A10:D10"/>
    <mergeCell ref="A17:D17"/>
    <mergeCell ref="D2:K2"/>
    <mergeCell ref="B4:B6"/>
    <mergeCell ref="A11:N11"/>
    <mergeCell ref="A7:N7"/>
    <mergeCell ref="N4:O5"/>
    <mergeCell ref="P4:P6"/>
    <mergeCell ref="F4:M4"/>
    <mergeCell ref="F5:G5"/>
    <mergeCell ref="H5:I5"/>
    <mergeCell ref="J5:K5"/>
    <mergeCell ref="L5:M5"/>
    <mergeCell ref="A4:A6"/>
    <mergeCell ref="C4:C6"/>
    <mergeCell ref="D4:D6"/>
    <mergeCell ref="E4:E6"/>
  </mergeCells>
  <pageMargins left="0.11811023622047245" right="0.11811023622047245" top="0.35433070866141736" bottom="0.15748031496062992" header="0.11811023622047245" footer="0.11811023622047245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2025-07-01T20:11:11Z</dcterms:modified>
</cp:coreProperties>
</file>